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6"/>
  <workbookPr defaultThemeVersion="166925"/>
  <mc:AlternateContent xmlns:mc="http://schemas.openxmlformats.org/markup-compatibility/2006">
    <mc:Choice Requires="x15">
      <x15ac:absPath xmlns:x15ac="http://schemas.microsoft.com/office/spreadsheetml/2010/11/ac" url="C:\Users\filipowskie2325\Documents\website content\PoliciesProcedures\LATEST- new website links\"/>
    </mc:Choice>
  </mc:AlternateContent>
  <xr:revisionPtr revIDLastSave="0" documentId="13_ncr:1_{12C4F960-03F9-49BA-B91B-54E0B18C2ABE}" xr6:coauthVersionLast="36" xr6:coauthVersionMax="36" xr10:uidLastSave="{00000000-0000-0000-0000-000000000000}"/>
  <bookViews>
    <workbookView xWindow="0" yWindow="0" windowWidth="23040" windowHeight="6468" activeTab="1" xr2:uid="{BC10330C-BC4D-4980-907E-FB96086DDAAF}"/>
  </bookViews>
  <sheets>
    <sheet name="Budget Worksheet" sheetId="1" r:id="rId1"/>
    <sheet name="Cost Calculator" sheetId="2" r:id="rId2"/>
    <sheet name="Dean's Evaluation" sheetId="3" r:id="rId3"/>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10" i="3" l="1"/>
  <c r="B11" i="2" l="1"/>
  <c r="B10" i="2"/>
  <c r="B9" i="2"/>
  <c r="B8" i="2"/>
  <c r="E11" i="1"/>
  <c r="E8" i="1"/>
  <c r="E7" i="1"/>
  <c r="E10" i="1"/>
  <c r="E9" i="1"/>
  <c r="E6" i="1"/>
  <c r="E5" i="1"/>
  <c r="E4" i="1"/>
  <c r="E3" i="1"/>
  <c r="E2" i="1"/>
</calcChain>
</file>

<file path=xl/sharedStrings.xml><?xml version="1.0" encoding="utf-8"?>
<sst xmlns="http://schemas.openxmlformats.org/spreadsheetml/2006/main" count="72" uniqueCount="64">
  <si>
    <t>Category</t>
  </si>
  <si>
    <t xml:space="preserve">Unit Cost </t>
  </si>
  <si>
    <t>Units</t>
  </si>
  <si>
    <t xml:space="preserve">Total Time </t>
  </si>
  <si>
    <t>Total Cost</t>
  </si>
  <si>
    <t>Pay rate (unit cost), number (units) for CEP facilitators, and time (hours).</t>
  </si>
  <si>
    <t>Pay rate (unit cost), number (unit) for CEP chaperones/work-study students, and time (hours).</t>
  </si>
  <si>
    <t>Student Stipend (optional)</t>
  </si>
  <si>
    <t>NA</t>
  </si>
  <si>
    <t>Daily cost for food and beverages (unit cost per student) and grand total for program duration (units)</t>
  </si>
  <si>
    <t>Transportation mileage rate (unit cost) and total miles (units) for participants (use College rate)</t>
  </si>
  <si>
    <t>Material Costs (estimated total cost (unit cost) of equipment/ supplies/ giveaways/ disposables/etc.)</t>
  </si>
  <si>
    <t>Subscriptions (estimated total cost (unit cost)</t>
  </si>
  <si>
    <t>Insurance</t>
  </si>
  <si>
    <t>Technology</t>
  </si>
  <si>
    <t>TOTAL COST</t>
  </si>
  <si>
    <t>Minimum # of Participants</t>
  </si>
  <si>
    <t>Maximum # of Participants</t>
  </si>
  <si>
    <t>Actual # of Participants</t>
  </si>
  <si>
    <t>Facilitator/Instructor Cost</t>
  </si>
  <si>
    <t>Chaperone/Work-Study Student Cost</t>
  </si>
  <si>
    <t>Materials Cost</t>
  </si>
  <si>
    <t>% Mark-Up</t>
  </si>
  <si>
    <t>Cost Per Student</t>
  </si>
  <si>
    <t>Max Revenue</t>
  </si>
  <si>
    <t>Profit</t>
  </si>
  <si>
    <t>Actual Participants Revenue</t>
  </si>
  <si>
    <t>Actual Participant Revenue minus total costs (excluding markup)</t>
  </si>
  <si>
    <r>
      <rPr>
        <b/>
        <sz val="12"/>
        <color rgb="FF333333"/>
        <rFont val="Arial"/>
      </rPr>
      <t xml:space="preserve">Community Enrichment Program (CEP) </t>
    </r>
    <r>
      <rPr>
        <sz val="12"/>
        <color rgb="FF333333"/>
        <rFont val="Arial"/>
      </rPr>
      <t>Evaluation The CEP rubric is designed as a scoring guide that assesses and articulates specific components and expectations for CEPs. The CEP evaluation rubric is used to provide consistency in evaluating and selecting CEPs to operate on the campus of Durham Technical Community College. Scoring criteria is spelled out so that multiple reviewers, using the same rubric for evaluating CEPs, could potentially arrive at the same score or grade. The CEPs with the highest score will be selected to operate on the campus of Durham Technical Community College</t>
    </r>
  </si>
  <si>
    <t>The CEP rubric is designed as a scoring guide that assesses and articulates specific components and expectations for CEPs. The CEP evaluation rubric is used to provide consistency in evaluating and selecting CEPs to operate on the campus of Durham Technical Community College. Scoring criteria is spelled out so that multiple reviewers, using the same rubric for evaluating CEPs, could potentially arrive at the same score or grade. The CEPs with the highest score will be selected to operate on the campus of Durham Technical Community College</t>
  </si>
  <si>
    <r>
      <t>Proficient</t>
    </r>
    <r>
      <rPr>
        <i/>
        <sz val="11"/>
        <color rgb="FF333333"/>
        <rFont val="Arial"/>
      </rPr>
      <t xml:space="preserve">
14 Points</t>
    </r>
  </si>
  <si>
    <r>
      <t>Emerging</t>
    </r>
    <r>
      <rPr>
        <i/>
        <sz val="11"/>
        <color rgb="FF333333"/>
        <rFont val="Arial"/>
      </rPr>
      <t xml:space="preserve">
7 Points</t>
    </r>
  </si>
  <si>
    <r>
      <t>Beginning</t>
    </r>
    <r>
      <rPr>
        <i/>
        <sz val="11"/>
        <color rgb="FF333333"/>
        <rFont val="Arial"/>
      </rPr>
      <t xml:space="preserve">
0 Points</t>
    </r>
  </si>
  <si>
    <t>Points</t>
  </si>
  <si>
    <t>Was the application complete, accurate, and received by the application deadline</t>
  </si>
  <si>
    <t>The CEP application was complete, accurate, and received by the application deadline</t>
  </si>
  <si>
    <t>The CEP application was complete, and received by the deadline, however it was not accurate</t>
  </si>
  <si>
    <t>The CEP application was not complete, not accurate, and not received by the application deadline</t>
  </si>
  <si>
    <t>Clearly identifies how they will strengthen connections between prospective and current students, other community organizations, educational sectors, and employers</t>
  </si>
  <si>
    <t>Addresses each organization in the list, by showing the connections of prospective and current students, other community organizations, educational sectors, and employers with the community enrichment program</t>
  </si>
  <si>
    <t>Addresses one or two of the organizations in the list, by showing how they will strengthen connections between an organization (s) and the community enrichment program</t>
  </si>
  <si>
    <t>Doesn't state or show how the community enrichment program strengthens connections with students, other community organizations, educational sectors, or employers</t>
  </si>
  <si>
    <t>Clearly identifies the steps to ensure deliverables and goals are met by the program</t>
  </si>
  <si>
    <t>Provides steps to ensure deliverables and steps to ensure goal attainment by program end</t>
  </si>
  <si>
    <t>Provides some steps to ensure deliverables but not steps to ensure program goal attainment</t>
  </si>
  <si>
    <t>Provided no steps to ensure programmatic deliverables and goal achievement</t>
  </si>
  <si>
    <t>Clearly identifies the program type (Academies, College Recruitment Programs, Summer Camps, Weekend/Evening Campus) and how the program will be funded, and what internal resources and space are needed from Durham Technical Community College to facilitate the program</t>
  </si>
  <si>
    <t>Provided program type, how the program will be funded and what resources and space need to be allocated by Durham Technical Community College for program facilitation</t>
  </si>
  <si>
    <t>Provides program type and how the program will be funded, however there is no indication of what the resource or space need is for the community enrichment program</t>
  </si>
  <si>
    <t>Doesn't state program type or how the community enrichment program will be funded. Doesn't identify how much space or resources are needed to facilitate the community enrichment program</t>
  </si>
  <si>
    <t>Clearly addresses one or more of the following outcomes; social-emotional learning; build early momentum; improve academic and social adjustment experiences; career exploration; build self-efficacy; or nurture cultural and social capital</t>
  </si>
  <si>
    <t>Provides clear outline on how they will addresses four or more of the following outcomes; social-emotional learning; build early momentum; improve academic and social adjustment experiences; career exploration; build self-efficacy; or nurture cultural and social capital</t>
  </si>
  <si>
    <t>Provides clear outline on how they will addresses one to three of the following outcomes; social-emotional learning; build early momentum; improve academic and social adjustment experiences; career exploration; build self-efficacy; or nurture cultural and social capital</t>
  </si>
  <si>
    <t>Doesn't clearly address Clearly addresses any of the following outcomes; social-emotional learning; build early momentum; improve academic and social adjustment experiences; career exploration; build self-efficacy; or nurture cultural and social capital</t>
  </si>
  <si>
    <t>Clearly identifies how they address the College's strategic goals and priorities</t>
  </si>
  <si>
    <t>Provides a clear plan to address each of the College's strategic goals and priorities</t>
  </si>
  <si>
    <t>Provides a clear plan to address one or two of the College's strategic goals and priorities</t>
  </si>
  <si>
    <t>Doesn't address any of the College's strategic goals and priorities</t>
  </si>
  <si>
    <t>Clearly identifies how data will be collected for the program, and a process to produce a closing report at the program end</t>
  </si>
  <si>
    <t>Provides data collection process and how the program end report will be used to improve on the program</t>
  </si>
  <si>
    <t>Provides how data will be collected for the program but doesn't mention producing a closing report on the progress by program end</t>
  </si>
  <si>
    <t>Doesn't identify data collection process or data collection point for the program. No mention of producing a closing report at program end</t>
  </si>
  <si>
    <t>Total points</t>
  </si>
  <si>
    <t>Total cost/minimum # Participants - note if this will be a self-support fee to students, grant, private donor, etc.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</si>
</sst>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15">
    <font>
      <sz val="11"/>
      <color theme="1"/>
      <name val="Calibri"/>
      <family val="2"/>
      <scheme val="minor"/>
    </font>
    <font>
      <sz val="11"/>
      <color theme="1"/>
      <name val="Calibri"/>
      <family val="2"/>
      <scheme val="minor"/>
    </font>
    <font>
      <sz val="11"/>
      <color rgb="FF006100"/>
      <name val="Calibri"/>
      <family val="2"/>
      <scheme val="minor"/>
    </font>
    <font>
      <b/>
      <sz val="11"/>
      <color theme="1"/>
      <name val="Calibri"/>
      <family val="2"/>
      <scheme val="minor"/>
    </font>
    <font>
      <sz val="12"/>
      <color rgb="FF333333"/>
      <name val="Arial"/>
    </font>
    <font>
      <b/>
      <sz val="12"/>
      <color rgb="FF333333"/>
      <name val="Arial"/>
    </font>
    <font>
      <sz val="9"/>
      <color theme="1"/>
      <name val="Calibri"/>
      <family val="2"/>
      <scheme val="minor"/>
    </font>
    <font>
      <sz val="12"/>
      <color rgb="FFFFFFFF"/>
      <name val="Open Sans"/>
      <charset val="1"/>
    </font>
    <font>
      <b/>
      <sz val="11"/>
      <color rgb="FF333333"/>
      <name val="Arial"/>
    </font>
    <font>
      <i/>
      <sz val="11"/>
      <color rgb="FF333333"/>
      <name val="Arial"/>
    </font>
    <font>
      <b/>
      <sz val="11"/>
      <color rgb="FF333333"/>
      <name val="Open Sans"/>
      <charset val="1"/>
    </font>
    <font>
      <sz val="11"/>
      <color rgb="FF333333"/>
      <name val="Arial"/>
    </font>
    <font>
      <sz val="14"/>
      <color rgb="FF000000"/>
      <name val="Calibri"/>
    </font>
    <font>
      <b/>
      <sz val="11"/>
      <color rgb="FF000000"/>
      <name val="Arial"/>
      <family val="2"/>
    </font>
    <font>
      <sz val="11"/>
      <color theme="1"/>
      <name val="Arial"/>
      <family val="2"/>
    </font>
  </fonts>
  <fills count="7">
    <fill>
      <patternFill patternType="none"/>
    </fill>
    <fill>
      <patternFill patternType="gray125"/>
    </fill>
    <fill>
      <patternFill patternType="solid">
        <fgColor rgb="FFC6EFCE"/>
      </patternFill>
    </fill>
    <fill>
      <patternFill patternType="solid">
        <fgColor theme="5"/>
        <bgColor indexed="64"/>
      </patternFill>
    </fill>
    <fill>
      <patternFill patternType="solid">
        <fgColor rgb="FFD9DCDE"/>
        <bgColor indexed="64"/>
      </patternFill>
    </fill>
    <fill>
      <patternFill patternType="solid">
        <fgColor rgb="FFFFFFFF"/>
        <bgColor indexed="64"/>
      </patternFill>
    </fill>
    <fill>
      <patternFill patternType="solid">
        <fgColor rgb="FFF9F9F9"/>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2" fillId="2" borderId="0" applyNumberFormat="0" applyBorder="0" applyAlignment="0" applyProtection="0"/>
  </cellStyleXfs>
  <cellXfs count="29">
    <xf numFmtId="0" fontId="0" fillId="0" borderId="0" xfId="0"/>
    <xf numFmtId="0" fontId="0" fillId="0" borderId="0" xfId="0" applyAlignment="1">
      <alignment wrapText="1"/>
    </xf>
    <xf numFmtId="44" fontId="0" fillId="0" borderId="0" xfId="1" applyFont="1"/>
    <xf numFmtId="0" fontId="3" fillId="0" borderId="1" xfId="0" applyFont="1" applyBorder="1" applyAlignment="1">
      <alignment wrapText="1"/>
    </xf>
    <xf numFmtId="44" fontId="3" fillId="0" borderId="1" xfId="1" applyFont="1" applyBorder="1"/>
    <xf numFmtId="0" fontId="3" fillId="0" borderId="1" xfId="0" applyFont="1" applyBorder="1"/>
    <xf numFmtId="0" fontId="0" fillId="0" borderId="1" xfId="0" applyBorder="1" applyAlignment="1">
      <alignment vertical="top" wrapText="1"/>
    </xf>
    <xf numFmtId="44" fontId="0" fillId="0" borderId="1" xfId="1" applyFont="1" applyBorder="1"/>
    <xf numFmtId="0" fontId="0" fillId="0" borderId="1" xfId="0" applyBorder="1"/>
    <xf numFmtId="0" fontId="0" fillId="0" borderId="1" xfId="0" applyBorder="1" applyAlignment="1">
      <alignment horizontal="right"/>
    </xf>
    <xf numFmtId="0" fontId="0" fillId="0" borderId="1" xfId="0" applyBorder="1" applyAlignment="1">
      <alignment wrapText="1"/>
    </xf>
    <xf numFmtId="0" fontId="2" fillId="2" borderId="1" xfId="3" applyBorder="1"/>
    <xf numFmtId="9" fontId="0" fillId="0" borderId="1" xfId="2" applyNumberFormat="1" applyFont="1" applyBorder="1"/>
    <xf numFmtId="44" fontId="0" fillId="0" borderId="1" xfId="0" applyNumberFormat="1" applyBorder="1"/>
    <xf numFmtId="44" fontId="0" fillId="3" borderId="1" xfId="1" applyFont="1" applyFill="1" applyBorder="1"/>
    <xf numFmtId="0" fontId="0" fillId="0" borderId="0" xfId="0" applyAlignment="1">
      <alignment horizontal="left"/>
    </xf>
    <xf numFmtId="0" fontId="4" fillId="4" borderId="2" xfId="0" applyFont="1" applyFill="1" applyBorder="1" applyAlignment="1">
      <alignment horizontal="left" vertical="top" wrapText="1"/>
    </xf>
    <xf numFmtId="0" fontId="6" fillId="0" borderId="0" xfId="0" applyFont="1" applyAlignment="1">
      <alignment wrapText="1"/>
    </xf>
    <xf numFmtId="0" fontId="7" fillId="0" borderId="3" xfId="0" applyFont="1" applyBorder="1" applyAlignment="1">
      <alignment wrapText="1"/>
    </xf>
    <xf numFmtId="0" fontId="8" fillId="5" borderId="3" xfId="0" applyFont="1" applyFill="1" applyBorder="1" applyAlignment="1">
      <alignment wrapText="1"/>
    </xf>
    <xf numFmtId="0" fontId="10" fillId="0" borderId="3" xfId="0" applyFont="1" applyBorder="1" applyAlignment="1">
      <alignment wrapText="1"/>
    </xf>
    <xf numFmtId="0" fontId="11" fillId="6" borderId="3" xfId="0" applyFont="1" applyFill="1" applyBorder="1" applyAlignment="1">
      <alignment wrapText="1"/>
    </xf>
    <xf numFmtId="0" fontId="0" fillId="0" borderId="3" xfId="0" applyBorder="1"/>
    <xf numFmtId="0" fontId="11" fillId="5" borderId="3" xfId="0" applyFont="1" applyFill="1" applyBorder="1" applyAlignment="1">
      <alignment wrapText="1"/>
    </xf>
    <xf numFmtId="0" fontId="11" fillId="6" borderId="4" xfId="0" applyFont="1" applyFill="1" applyBorder="1" applyAlignment="1">
      <alignment wrapText="1"/>
    </xf>
    <xf numFmtId="0" fontId="0" fillId="0" borderId="4" xfId="0" applyBorder="1"/>
    <xf numFmtId="0" fontId="12" fillId="0" borderId="3" xfId="0" applyFont="1" applyBorder="1"/>
    <xf numFmtId="0" fontId="13" fillId="0" borderId="3" xfId="0" applyFont="1" applyBorder="1"/>
    <xf numFmtId="0" fontId="14" fillId="0" borderId="3" xfId="0" applyFont="1" applyBorder="1"/>
  </cellXfs>
  <cellStyles count="4">
    <cellStyle name="Currency" xfId="1" builtinId="4"/>
    <cellStyle name="Good" xfId="3" builtinId="26"/>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3961AE-F754-49B8-87D8-AC485CA78C86}">
  <dimension ref="A1:E11"/>
  <sheetViews>
    <sheetView workbookViewId="0">
      <selection activeCell="E11" sqref="E11"/>
    </sheetView>
  </sheetViews>
  <sheetFormatPr defaultRowHeight="14.4"/>
  <cols>
    <col min="1" max="1" width="34.88671875" style="1" customWidth="1"/>
    <col min="2" max="2" width="10.109375" style="2" bestFit="1" customWidth="1"/>
    <col min="4" max="4" width="11.6640625" customWidth="1"/>
    <col min="5" max="5" width="11.77734375" style="2" customWidth="1"/>
  </cols>
  <sheetData>
    <row r="1" spans="1:5">
      <c r="A1" s="3" t="s">
        <v>0</v>
      </c>
      <c r="B1" s="4" t="s">
        <v>1</v>
      </c>
      <c r="C1" s="5" t="s">
        <v>2</v>
      </c>
      <c r="D1" s="5" t="s">
        <v>3</v>
      </c>
      <c r="E1" s="4" t="s">
        <v>4</v>
      </c>
    </row>
    <row r="2" spans="1:5" ht="28.8">
      <c r="A2" s="6" t="s">
        <v>5</v>
      </c>
      <c r="B2" s="7">
        <v>30</v>
      </c>
      <c r="C2" s="8">
        <v>1</v>
      </c>
      <c r="D2" s="8">
        <v>40</v>
      </c>
      <c r="E2" s="7">
        <f>D2*B2</f>
        <v>1200</v>
      </c>
    </row>
    <row r="3" spans="1:5" ht="43.2">
      <c r="A3" s="6" t="s">
        <v>6</v>
      </c>
      <c r="B3" s="7">
        <v>12</v>
      </c>
      <c r="C3" s="8">
        <v>1</v>
      </c>
      <c r="D3" s="8">
        <v>40</v>
      </c>
      <c r="E3" s="7">
        <f t="shared" ref="E3:E10" si="0">D3*B3</f>
        <v>480</v>
      </c>
    </row>
    <row r="4" spans="1:5">
      <c r="A4" s="6" t="s">
        <v>7</v>
      </c>
      <c r="B4" s="7">
        <v>50</v>
      </c>
      <c r="C4" s="9" t="s">
        <v>8</v>
      </c>
      <c r="D4" s="8">
        <v>30</v>
      </c>
      <c r="E4" s="7">
        <f t="shared" si="0"/>
        <v>1500</v>
      </c>
    </row>
    <row r="5" spans="1:5" ht="43.2">
      <c r="A5" s="6" t="s">
        <v>9</v>
      </c>
      <c r="B5" s="7">
        <v>3</v>
      </c>
      <c r="C5" s="8" t="s">
        <v>8</v>
      </c>
      <c r="D5" s="8">
        <v>30</v>
      </c>
      <c r="E5" s="7">
        <f t="shared" si="0"/>
        <v>90</v>
      </c>
    </row>
    <row r="6" spans="1:5" ht="43.2">
      <c r="A6" s="6" t="s">
        <v>10</v>
      </c>
      <c r="B6" s="7">
        <v>1.56</v>
      </c>
      <c r="C6" s="8" t="s">
        <v>8</v>
      </c>
      <c r="D6" s="8">
        <v>30</v>
      </c>
      <c r="E6" s="7">
        <f t="shared" si="0"/>
        <v>46.800000000000004</v>
      </c>
    </row>
    <row r="7" spans="1:5" ht="43.2">
      <c r="A7" s="6" t="s">
        <v>11</v>
      </c>
      <c r="B7" s="7">
        <v>300</v>
      </c>
      <c r="C7" s="8" t="s">
        <v>8</v>
      </c>
      <c r="D7" s="8" t="s">
        <v>8</v>
      </c>
      <c r="E7" s="7">
        <f>B7</f>
        <v>300</v>
      </c>
    </row>
    <row r="8" spans="1:5" ht="28.8">
      <c r="A8" s="10" t="s">
        <v>12</v>
      </c>
      <c r="B8" s="7">
        <v>14.99</v>
      </c>
      <c r="C8" s="8" t="s">
        <v>8</v>
      </c>
      <c r="D8" s="8" t="s">
        <v>8</v>
      </c>
      <c r="E8" s="7">
        <f>B8</f>
        <v>14.99</v>
      </c>
    </row>
    <row r="9" spans="1:5">
      <c r="A9" s="10" t="s">
        <v>13</v>
      </c>
      <c r="B9" s="7">
        <v>1.25</v>
      </c>
      <c r="C9" s="8" t="s">
        <v>8</v>
      </c>
      <c r="D9" s="8">
        <v>30</v>
      </c>
      <c r="E9" s="7">
        <f t="shared" si="0"/>
        <v>37.5</v>
      </c>
    </row>
    <row r="10" spans="1:5">
      <c r="A10" s="10" t="s">
        <v>14</v>
      </c>
      <c r="B10" s="7">
        <v>200</v>
      </c>
      <c r="C10" s="8" t="s">
        <v>8</v>
      </c>
      <c r="D10" s="8">
        <v>30</v>
      </c>
      <c r="E10" s="7">
        <f t="shared" si="0"/>
        <v>6000</v>
      </c>
    </row>
    <row r="11" spans="1:5">
      <c r="A11" s="10" t="s">
        <v>15</v>
      </c>
      <c r="B11" s="7"/>
      <c r="C11" s="8"/>
      <c r="D11" s="8"/>
      <c r="E11" s="7">
        <f>SUM(E2:E10)</f>
        <v>9669.2900000000009</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16972-BC67-4E58-9CDA-79CBEE8C370F}">
  <dimension ref="A1:F11"/>
  <sheetViews>
    <sheetView tabSelected="1" workbookViewId="0">
      <selection activeCell="C8" sqref="C8"/>
    </sheetView>
  </sheetViews>
  <sheetFormatPr defaultRowHeight="14.4"/>
  <cols>
    <col min="1" max="1" width="35.21875" customWidth="1"/>
    <col min="2" max="2" width="12" customWidth="1"/>
    <col min="3" max="6" width="8.88671875" style="15"/>
  </cols>
  <sheetData>
    <row r="1" spans="1:3">
      <c r="A1" s="8" t="s">
        <v>16</v>
      </c>
      <c r="B1" s="11">
        <v>8</v>
      </c>
    </row>
    <row r="2" spans="1:3">
      <c r="A2" s="8" t="s">
        <v>17</v>
      </c>
      <c r="B2" s="11">
        <v>25</v>
      </c>
    </row>
    <row r="3" spans="1:3">
      <c r="A3" s="8" t="s">
        <v>18</v>
      </c>
      <c r="B3" s="11">
        <v>12</v>
      </c>
    </row>
    <row r="4" spans="1:3">
      <c r="A4" s="8" t="s">
        <v>19</v>
      </c>
      <c r="B4" s="7">
        <v>1200</v>
      </c>
    </row>
    <row r="5" spans="1:3">
      <c r="A5" s="8" t="s">
        <v>20</v>
      </c>
      <c r="B5" s="7">
        <v>480</v>
      </c>
    </row>
    <row r="6" spans="1:3">
      <c r="A6" s="8" t="s">
        <v>21</v>
      </c>
      <c r="B6" s="7">
        <v>300</v>
      </c>
    </row>
    <row r="7" spans="1:3">
      <c r="A7" s="8" t="s">
        <v>22</v>
      </c>
      <c r="B7" s="12">
        <v>0.25</v>
      </c>
    </row>
    <row r="8" spans="1:3">
      <c r="A8" s="8" t="s">
        <v>23</v>
      </c>
      <c r="B8" s="7">
        <f>((B4+B5+B6)*1.25)/B1</f>
        <v>309.375</v>
      </c>
      <c r="C8" s="15" t="s">
        <v>63</v>
      </c>
    </row>
    <row r="9" spans="1:3">
      <c r="A9" s="8" t="s">
        <v>24</v>
      </c>
      <c r="B9" s="13">
        <f>B8*B2</f>
        <v>7734.375</v>
      </c>
    </row>
    <row r="10" spans="1:3">
      <c r="A10" s="8" t="s">
        <v>26</v>
      </c>
      <c r="B10" s="13">
        <f>B8*B3</f>
        <v>3712.5</v>
      </c>
    </row>
    <row r="11" spans="1:3">
      <c r="A11" s="8" t="s">
        <v>25</v>
      </c>
      <c r="B11" s="14">
        <f>B10-(B4+B5+B6)</f>
        <v>1732.5</v>
      </c>
      <c r="C11" s="15" t="s">
        <v>27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B5B089-3C4A-48C1-9CF6-89815D3F3197}">
  <dimension ref="A1:N10"/>
  <sheetViews>
    <sheetView workbookViewId="0">
      <selection activeCell="B3" sqref="B3"/>
    </sheetView>
  </sheetViews>
  <sheetFormatPr defaultRowHeight="14.4"/>
  <cols>
    <col min="1" max="1" width="58.5546875" customWidth="1"/>
    <col min="2" max="2" width="36.44140625" customWidth="1"/>
    <col min="3" max="3" width="34.44140625" customWidth="1"/>
    <col min="4" max="4" width="40.109375" customWidth="1"/>
    <col min="5" max="5" width="14.33203125" customWidth="1"/>
  </cols>
  <sheetData>
    <row r="1" spans="1:14" ht="70.8" customHeight="1">
      <c r="A1" s="16" t="s">
        <v>28</v>
      </c>
      <c r="B1" s="16"/>
      <c r="C1" s="16"/>
      <c r="D1" s="16"/>
      <c r="E1" s="16"/>
      <c r="F1" s="17"/>
      <c r="G1" s="17"/>
      <c r="H1" s="17"/>
      <c r="I1" s="17"/>
      <c r="J1" s="17"/>
      <c r="K1" s="17"/>
      <c r="L1" s="17"/>
      <c r="M1" s="17"/>
      <c r="N1" s="17"/>
    </row>
    <row r="2" spans="1:14" ht="31.8" customHeight="1">
      <c r="A2" s="18" t="s">
        <v>29</v>
      </c>
      <c r="B2" s="19" t="s">
        <v>30</v>
      </c>
      <c r="C2" s="19" t="s">
        <v>31</v>
      </c>
      <c r="D2" s="19" t="s">
        <v>32</v>
      </c>
      <c r="E2" s="27" t="s">
        <v>33</v>
      </c>
    </row>
    <row r="3" spans="1:14" ht="42">
      <c r="A3" s="20" t="s">
        <v>34</v>
      </c>
      <c r="B3" s="21" t="s">
        <v>35</v>
      </c>
      <c r="C3" s="21" t="s">
        <v>36</v>
      </c>
      <c r="D3" s="21" t="s">
        <v>37</v>
      </c>
      <c r="E3" s="22"/>
    </row>
    <row r="4" spans="1:14" ht="83.4">
      <c r="A4" s="20" t="s">
        <v>38</v>
      </c>
      <c r="B4" s="23" t="s">
        <v>39</v>
      </c>
      <c r="C4" s="23" t="s">
        <v>40</v>
      </c>
      <c r="D4" s="23" t="s">
        <v>41</v>
      </c>
      <c r="E4" s="22"/>
    </row>
    <row r="5" spans="1:14" ht="42">
      <c r="A5" s="20" t="s">
        <v>42</v>
      </c>
      <c r="B5" s="21" t="s">
        <v>43</v>
      </c>
      <c r="C5" s="21" t="s">
        <v>44</v>
      </c>
      <c r="D5" s="21" t="s">
        <v>45</v>
      </c>
      <c r="E5" s="22"/>
    </row>
    <row r="6" spans="1:14" ht="83.4">
      <c r="A6" s="20" t="s">
        <v>46</v>
      </c>
      <c r="B6" s="23" t="s">
        <v>47</v>
      </c>
      <c r="C6" s="23" t="s">
        <v>48</v>
      </c>
      <c r="D6" s="23" t="s">
        <v>49</v>
      </c>
      <c r="E6" s="22"/>
    </row>
    <row r="7" spans="1:14" ht="111">
      <c r="A7" s="20" t="s">
        <v>50</v>
      </c>
      <c r="B7" s="21" t="s">
        <v>51</v>
      </c>
      <c r="C7" s="21" t="s">
        <v>52</v>
      </c>
      <c r="D7" s="21" t="s">
        <v>53</v>
      </c>
      <c r="E7" s="22"/>
    </row>
    <row r="8" spans="1:14" ht="42">
      <c r="A8" s="20" t="s">
        <v>54</v>
      </c>
      <c r="B8" s="23" t="s">
        <v>55</v>
      </c>
      <c r="C8" s="23" t="s">
        <v>56</v>
      </c>
      <c r="D8" s="23" t="s">
        <v>57</v>
      </c>
      <c r="E8" s="22"/>
    </row>
    <row r="9" spans="1:14" ht="55.8">
      <c r="A9" s="20" t="s">
        <v>58</v>
      </c>
      <c r="B9" s="21" t="s">
        <v>59</v>
      </c>
      <c r="C9" s="21" t="s">
        <v>60</v>
      </c>
      <c r="D9" s="24" t="s">
        <v>61</v>
      </c>
      <c r="E9" s="25"/>
    </row>
    <row r="10" spans="1:14" ht="18">
      <c r="D10" s="26" t="s">
        <v>62</v>
      </c>
      <c r="E10" s="28">
        <f>SUM(E3:E9)</f>
        <v>0</v>
      </c>
    </row>
  </sheetData>
  <mergeCells count="1">
    <mergeCell ref="A1:E1"/>
  </mergeCells>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Budget Worksheet</vt:lpstr>
      <vt:lpstr>Cost Calculator</vt:lpstr>
      <vt:lpstr>Dean's Evaluation</vt:lpstr>
    </vt:vector>
  </TitlesOfParts>
  <Company>Durham Tech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Windows User</cp:lastModifiedBy>
  <dcterms:created xsi:type="dcterms:W3CDTF">2023-03-28T15:16:10Z</dcterms:created>
  <dcterms:modified xsi:type="dcterms:W3CDTF">2023-03-28T17:48:52Z</dcterms:modified>
</cp:coreProperties>
</file>